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daiva_mills_skandikon_se/Documents/Skrivbordet/"/>
    </mc:Choice>
  </mc:AlternateContent>
  <xr:revisionPtr revIDLastSave="174" documentId="8_{A2F1CEF7-0C9E-4C2F-B831-18D26E4952D6}" xr6:coauthVersionLast="47" xr6:coauthVersionMax="47" xr10:uidLastSave="{CC021E2F-8A12-45D5-883A-B97579B405D5}"/>
  <bookViews>
    <workbookView xWindow="28680" yWindow="-120" windowWidth="29040" windowHeight="15840" xr2:uid="{00000000-000D-0000-FFFF-FFFF00000000}"/>
  </bookViews>
  <sheets>
    <sheet name="Totalt 2022" sheetId="1" r:id="rId1"/>
    <sheet name="Q1 2022" sheetId="2" r:id="rId2"/>
    <sheet name="Q2 2022" sheetId="3" r:id="rId3"/>
    <sheet name="Q3 2022" sheetId="4" r:id="rId4"/>
    <sheet name="Q4 2022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5" l="1"/>
  <c r="D25" i="5"/>
  <c r="C25" i="5"/>
  <c r="B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G2" i="5"/>
  <c r="F2" i="5"/>
  <c r="E26" i="4" l="1"/>
  <c r="D26" i="4"/>
  <c r="C26" i="4"/>
  <c r="B26" i="4"/>
  <c r="G25" i="4"/>
  <c r="F25" i="4"/>
  <c r="G24" i="4"/>
  <c r="F24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5" i="4"/>
  <c r="F5" i="4"/>
  <c r="G9" i="4"/>
  <c r="F9" i="4"/>
  <c r="G6" i="4"/>
  <c r="F6" i="4"/>
  <c r="G8" i="4"/>
  <c r="F8" i="4"/>
  <c r="G23" i="4"/>
  <c r="F23" i="4"/>
  <c r="G7" i="4"/>
  <c r="F7" i="4"/>
  <c r="G4" i="4"/>
  <c r="F4" i="4"/>
  <c r="G3" i="4"/>
  <c r="F3" i="4"/>
  <c r="G2" i="4"/>
  <c r="F2" i="4"/>
  <c r="E27" i="2"/>
  <c r="D27" i="2"/>
  <c r="C27" i="2"/>
  <c r="B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  <c r="G2" i="2"/>
  <c r="F2" i="2"/>
  <c r="B27" i="1"/>
  <c r="D27" i="1"/>
  <c r="E27" i="1"/>
  <c r="C27" i="1"/>
  <c r="G25" i="1"/>
  <c r="G26" i="1"/>
  <c r="F25" i="1"/>
  <c r="F26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24" i="1"/>
  <c r="F24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<sst xmlns="http://schemas.openxmlformats.org/spreadsheetml/2006/main" count="166" uniqueCount="75">
  <si>
    <t>Bolagsnamn</t>
  </si>
  <si>
    <t>Antal inflyttade försäkringar</t>
  </si>
  <si>
    <t>Inflyttat Belopp</t>
  </si>
  <si>
    <t>Antal utflyttade försäkringar</t>
  </si>
  <si>
    <t>Utflyttat Belopp</t>
  </si>
  <si>
    <t>Folksam LO Tjänstepension AB</t>
  </si>
  <si>
    <t>AMF Pensionsförsäkring AB (Trad)</t>
  </si>
  <si>
    <t>AMF Pensionsförsäkring AB (Fond)</t>
  </si>
  <si>
    <t>Nordnet Pensionsförsäkring AB</t>
  </si>
  <si>
    <t>SEB Pension och Försäkring AB (Fond)</t>
  </si>
  <si>
    <t>SEB Pension och Försäkring AB (Trad)</t>
  </si>
  <si>
    <t>Swedbank Försäkring AB (Fond)</t>
  </si>
  <si>
    <t>Swedbank Försäkring AB (Trad)</t>
  </si>
  <si>
    <t>Länsförsäkringar Liv</t>
  </si>
  <si>
    <t>Skandia Liv</t>
  </si>
  <si>
    <t>Folksam Fondförsäkring AB</t>
  </si>
  <si>
    <t>Länsförsäkringar Fondliv</t>
  </si>
  <si>
    <t>Futur Pension</t>
  </si>
  <si>
    <t>Avanza Pension</t>
  </si>
  <si>
    <t>SPP Pensions &amp; Försäkring AB (Fond)</t>
  </si>
  <si>
    <t>SPP Pensions &amp; Försäkring AB (Trad)</t>
  </si>
  <si>
    <t>Nordea Livförsäkring Sverige AB (Fond)</t>
  </si>
  <si>
    <t>Nordea Livförsäkring Sverige AB (Trad)</t>
  </si>
  <si>
    <t>Handelsbanken Liv (Fond)</t>
  </si>
  <si>
    <t>Handelsbanken Liv (Trad)</t>
  </si>
  <si>
    <t>Folksam Tjänstepension AB (Trad)</t>
  </si>
  <si>
    <t>Lärarfonder</t>
  </si>
  <si>
    <t>Flytttar netto</t>
  </si>
  <si>
    <t>Kapital netto</t>
  </si>
  <si>
    <t>Totalt 2022</t>
  </si>
  <si>
    <t xml:space="preserve">Alecta Tjänstepension </t>
  </si>
  <si>
    <t>Historik antal flyttar</t>
  </si>
  <si>
    <t>År</t>
  </si>
  <si>
    <t>Antal Flyttar</t>
  </si>
  <si>
    <t>2014 (Sept-Dec)</t>
  </si>
  <si>
    <t>KPA Tjänstepensionsförsäkring AB (Fond)</t>
  </si>
  <si>
    <t>KPA Tjänstepensionsförsäkring AB (Trad)</t>
  </si>
  <si>
    <t xml:space="preserve">Alecta </t>
  </si>
  <si>
    <t>AMF (Fond)</t>
  </si>
  <si>
    <t>AMF (Trad)</t>
  </si>
  <si>
    <t>Avanza</t>
  </si>
  <si>
    <t>Folksam Fond</t>
  </si>
  <si>
    <t>Folksam LO Fondförsäkring</t>
  </si>
  <si>
    <t>Folksam  (Trad)</t>
  </si>
  <si>
    <t>Handelsbanken Trad</t>
  </si>
  <si>
    <t>Handelsbanken (Fond)</t>
  </si>
  <si>
    <t>KPA (Fond)</t>
  </si>
  <si>
    <t>KPA (Trad)</t>
  </si>
  <si>
    <t>Länsförsäkringar (Fond)</t>
  </si>
  <si>
    <t>Länsförsäkringar (Trad)</t>
  </si>
  <si>
    <t>Nordea (Fond)</t>
  </si>
  <si>
    <t>Nordea (Trad)</t>
  </si>
  <si>
    <t xml:space="preserve">Nordnet </t>
  </si>
  <si>
    <t>SEB (Fond)</t>
  </si>
  <si>
    <t>SEB (Trad)</t>
  </si>
  <si>
    <t>Skandia (Trad)</t>
  </si>
  <si>
    <t>SPP (Fond)</t>
  </si>
  <si>
    <t>SPP (Trad)</t>
  </si>
  <si>
    <t>Svenska Lärarfonder</t>
  </si>
  <si>
    <t>Swedbank (Fond)</t>
  </si>
  <si>
    <t>Swedbank (Trad)</t>
  </si>
  <si>
    <t>Totalt Q1</t>
  </si>
  <si>
    <t>AMF  (Fond)</t>
  </si>
  <si>
    <t xml:space="preserve">Avanza </t>
  </si>
  <si>
    <t xml:space="preserve">Folksam Fond </t>
  </si>
  <si>
    <t>Folksam LO Fond</t>
  </si>
  <si>
    <t>Folksam (Trad)</t>
  </si>
  <si>
    <t>Handelsbanken (Trad)</t>
  </si>
  <si>
    <t>KPA  (Fond)</t>
  </si>
  <si>
    <t>SPP  (Trad)</t>
  </si>
  <si>
    <t>Totalt Q2 2022</t>
  </si>
  <si>
    <t>Totalt Q3 2022</t>
  </si>
  <si>
    <t>Folksam (Fond)</t>
  </si>
  <si>
    <t xml:space="preserve">Folksam LO </t>
  </si>
  <si>
    <t>Totalt Q4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</si>
</sst>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0" fillId="0" borderId="6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7" fontId="4" fillId="2" borderId="5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1" fillId="0" borderId="4" xfId="0" applyFont="1" applyBorder="1"/>
    <xf numFmtId="3" fontId="2" fillId="0" borderId="6" xfId="0" applyNumberFormat="1" applyFont="1" applyBorder="1" applyAlignment="1">
      <alignment horizontal="right"/>
    </xf>
    <xf numFmtId="0" fontId="6" fillId="2" borderId="7" xfId="0" applyFont="1" applyFill="1" applyBorder="1"/>
    <xf numFmtId="0" fontId="6" fillId="2" borderId="13" xfId="0" applyFont="1" applyFill="1" applyBorder="1"/>
    <xf numFmtId="3" fontId="6" fillId="2" borderId="13" xfId="0" applyNumberFormat="1" applyFont="1" applyFill="1" applyBorder="1"/>
    <xf numFmtId="0" fontId="6" fillId="2" borderId="8" xfId="0" applyFont="1" applyFill="1" applyBorder="1"/>
    <xf numFmtId="3" fontId="0" fillId="0" borderId="1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3" fontId="5" fillId="2" borderId="1" xfId="0" applyNumberFormat="1" applyFont="1" applyFill="1" applyBorder="1"/>
    <xf numFmtId="0" fontId="4" fillId="2" borderId="1" xfId="0" applyFont="1" applyFill="1" applyBorder="1"/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B28" sqref="B28"/>
    </sheetView>
  </sheetViews>
  <sheetFormatPr defaultRowHeight="18" customHeight="1" x14ac:dyDescent="0.25"/>
  <cols>
    <col min="1" max="1" width="33.42578125" style="1" bestFit="1" customWidth="1" collapsed="1"/>
    <col min="2" max="2" width="23.42578125" style="1" bestFit="1" customWidth="1" collapsed="1"/>
    <col min="3" max="3" width="13.42578125" style="1" bestFit="1" customWidth="1" collapsed="1"/>
    <col min="4" max="4" width="22.28515625" style="1" customWidth="1" collapsed="1"/>
    <col min="5" max="5" width="17.140625" style="1" customWidth="1" collapsed="1"/>
    <col min="6" max="6" width="12.42578125" customWidth="1"/>
    <col min="7" max="7" width="14.140625" customWidth="1"/>
    <col min="9" max="9" width="16.28515625" customWidth="1"/>
    <col min="10" max="10" width="14.7109375" customWidth="1"/>
  </cols>
  <sheetData>
    <row r="1" spans="1:10" ht="18" customHeight="1" thickBot="1" x14ac:dyDescent="0.3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27</v>
      </c>
      <c r="G1" s="12" t="s">
        <v>28</v>
      </c>
      <c r="I1" s="23" t="s">
        <v>31</v>
      </c>
      <c r="J1" s="24"/>
    </row>
    <row r="2" spans="1:10" ht="18" customHeight="1" x14ac:dyDescent="0.25">
      <c r="A2" s="13" t="s">
        <v>30</v>
      </c>
      <c r="B2" s="3">
        <v>26</v>
      </c>
      <c r="C2" s="2">
        <v>3714954.97</v>
      </c>
      <c r="D2" s="3">
        <v>25</v>
      </c>
      <c r="E2" s="2">
        <v>1211064.92</v>
      </c>
      <c r="F2" s="4">
        <f>SUM(B2-D2)</f>
        <v>1</v>
      </c>
      <c r="G2" s="14">
        <f>SUM(C2-E2)</f>
        <v>2503890.0500000003</v>
      </c>
      <c r="I2" s="8" t="s">
        <v>32</v>
      </c>
      <c r="J2" s="7" t="s">
        <v>33</v>
      </c>
    </row>
    <row r="3" spans="1:10" ht="18" customHeight="1" x14ac:dyDescent="0.25">
      <c r="A3" s="13" t="s">
        <v>7</v>
      </c>
      <c r="B3" s="3">
        <v>149</v>
      </c>
      <c r="C3" s="2">
        <v>22627233.579999998</v>
      </c>
      <c r="D3" s="3">
        <v>316</v>
      </c>
      <c r="E3" s="2">
        <v>63000969.439999998</v>
      </c>
      <c r="F3" s="4">
        <f>SUM(B3-D3)</f>
        <v>-167</v>
      </c>
      <c r="G3" s="14">
        <f>SUM(C3-E3)</f>
        <v>-40373735.859999999</v>
      </c>
      <c r="I3" s="9" t="s">
        <v>34</v>
      </c>
      <c r="J3" s="5">
        <v>3182</v>
      </c>
    </row>
    <row r="4" spans="1:10" ht="18" customHeight="1" x14ac:dyDescent="0.25">
      <c r="A4" s="13" t="s">
        <v>6</v>
      </c>
      <c r="B4" s="3">
        <v>50</v>
      </c>
      <c r="C4" s="2">
        <v>10455778.689999999</v>
      </c>
      <c r="D4" s="3">
        <v>558</v>
      </c>
      <c r="E4" s="2">
        <v>80935796.810000002</v>
      </c>
      <c r="F4" s="4">
        <f>SUM(B4-D4)</f>
        <v>-508</v>
      </c>
      <c r="G4" s="14">
        <f>SUM(C4-E4)</f>
        <v>-70480018.120000005</v>
      </c>
      <c r="I4" s="20">
        <v>2015</v>
      </c>
      <c r="J4" s="5">
        <v>7545</v>
      </c>
    </row>
    <row r="5" spans="1:10" ht="18" customHeight="1" x14ac:dyDescent="0.25">
      <c r="A5" s="13" t="s">
        <v>18</v>
      </c>
      <c r="B5" s="3">
        <v>0</v>
      </c>
      <c r="C5" s="2">
        <v>0</v>
      </c>
      <c r="D5" s="3">
        <v>56</v>
      </c>
      <c r="E5" s="2">
        <v>8793956.3499999996</v>
      </c>
      <c r="F5" s="4">
        <f>SUM(B5-D5)</f>
        <v>-56</v>
      </c>
      <c r="G5" s="14">
        <f>SUM(C5-E5)</f>
        <v>-8793956.3499999996</v>
      </c>
      <c r="I5" s="21">
        <v>2016</v>
      </c>
      <c r="J5" s="19">
        <v>6583</v>
      </c>
    </row>
    <row r="6" spans="1:10" ht="18" customHeight="1" x14ac:dyDescent="0.25">
      <c r="A6" s="13" t="s">
        <v>15</v>
      </c>
      <c r="B6" s="3">
        <v>0</v>
      </c>
      <c r="C6" s="2">
        <v>0</v>
      </c>
      <c r="D6" s="3">
        <v>31</v>
      </c>
      <c r="E6" s="2">
        <v>8819786.1199999992</v>
      </c>
      <c r="F6" s="4">
        <f>SUM(B6-D6)</f>
        <v>-31</v>
      </c>
      <c r="G6" s="14">
        <f>SUM(C6-E6)</f>
        <v>-8819786.1199999992</v>
      </c>
      <c r="I6" s="20">
        <v>2017</v>
      </c>
      <c r="J6" s="5">
        <v>7166</v>
      </c>
    </row>
    <row r="7" spans="1:10" ht="18" customHeight="1" x14ac:dyDescent="0.25">
      <c r="A7" s="13" t="s">
        <v>5</v>
      </c>
      <c r="B7" s="3">
        <v>533</v>
      </c>
      <c r="C7" s="2">
        <v>77480828.299999997</v>
      </c>
      <c r="D7" s="3">
        <v>162</v>
      </c>
      <c r="E7" s="2">
        <v>36953711.18</v>
      </c>
      <c r="F7" s="4">
        <f>SUM(B7-D7)</f>
        <v>371</v>
      </c>
      <c r="G7" s="14">
        <f>SUM(C7-E7)</f>
        <v>40527117.119999997</v>
      </c>
      <c r="I7" s="20">
        <v>2018</v>
      </c>
      <c r="J7" s="5">
        <v>5863</v>
      </c>
    </row>
    <row r="8" spans="1:10" ht="18" customHeight="1" x14ac:dyDescent="0.25">
      <c r="A8" s="13" t="s">
        <v>25</v>
      </c>
      <c r="B8" s="3">
        <v>0</v>
      </c>
      <c r="C8" s="2">
        <v>0</v>
      </c>
      <c r="D8" s="3">
        <v>30</v>
      </c>
      <c r="E8" s="2">
        <v>2792413.57</v>
      </c>
      <c r="F8" s="4">
        <f>SUM(B8-D8)</f>
        <v>-30</v>
      </c>
      <c r="G8" s="14">
        <f>SUM(C8-E8)</f>
        <v>-2792413.57</v>
      </c>
      <c r="I8" s="20">
        <v>2019</v>
      </c>
      <c r="J8" s="5">
        <v>8496</v>
      </c>
    </row>
    <row r="9" spans="1:10" ht="18" customHeight="1" x14ac:dyDescent="0.25">
      <c r="A9" s="13" t="s">
        <v>17</v>
      </c>
      <c r="B9" s="3">
        <v>174</v>
      </c>
      <c r="C9" s="2">
        <v>30564666.420000002</v>
      </c>
      <c r="D9" s="3">
        <v>81</v>
      </c>
      <c r="E9" s="2">
        <v>18966207.260000002</v>
      </c>
      <c r="F9" s="4">
        <f>SUM(B9-D9)</f>
        <v>93</v>
      </c>
      <c r="G9" s="14">
        <f>SUM(C9-E9)</f>
        <v>11598459.16</v>
      </c>
      <c r="I9" s="20">
        <v>2020</v>
      </c>
      <c r="J9" s="5">
        <v>8319</v>
      </c>
    </row>
    <row r="10" spans="1:10" ht="18" customHeight="1" x14ac:dyDescent="0.25">
      <c r="A10" s="13" t="s">
        <v>23</v>
      </c>
      <c r="B10" s="3">
        <v>952</v>
      </c>
      <c r="C10" s="2">
        <v>151014409.49000001</v>
      </c>
      <c r="D10" s="3">
        <v>373</v>
      </c>
      <c r="E10" s="2">
        <v>46651114.850000001</v>
      </c>
      <c r="F10" s="4">
        <f>SUM(B10-D10)</f>
        <v>579</v>
      </c>
      <c r="G10" s="14">
        <f>SUM(C10-E10)</f>
        <v>104363294.64000002</v>
      </c>
      <c r="I10" s="20">
        <v>2021</v>
      </c>
      <c r="J10" s="5">
        <v>8226</v>
      </c>
    </row>
    <row r="11" spans="1:10" ht="18" customHeight="1" thickBot="1" x14ac:dyDescent="0.3">
      <c r="A11" s="13" t="s">
        <v>24</v>
      </c>
      <c r="B11" s="3">
        <v>0</v>
      </c>
      <c r="C11" s="2">
        <v>0</v>
      </c>
      <c r="D11" s="3">
        <v>15</v>
      </c>
      <c r="E11" s="2">
        <v>429410.47</v>
      </c>
      <c r="F11" s="4">
        <f>SUM(B11-D11)</f>
        <v>-15</v>
      </c>
      <c r="G11" s="14">
        <f>SUM(C11-E11)</f>
        <v>-429410.47</v>
      </c>
      <c r="I11" s="22">
        <v>2022</v>
      </c>
      <c r="J11" s="6">
        <v>6516</v>
      </c>
    </row>
    <row r="12" spans="1:10" ht="18" customHeight="1" x14ac:dyDescent="0.25">
      <c r="A12" s="13" t="s">
        <v>35</v>
      </c>
      <c r="B12" s="3">
        <v>42</v>
      </c>
      <c r="C12" s="2">
        <v>4708917.99</v>
      </c>
      <c r="D12" s="3">
        <v>131</v>
      </c>
      <c r="E12" s="2">
        <v>39335057.100000001</v>
      </c>
      <c r="F12" s="4">
        <f>SUM(B12-D12)</f>
        <v>-89</v>
      </c>
      <c r="G12" s="14">
        <f>SUM(C12-E12)</f>
        <v>-34626139.109999999</v>
      </c>
    </row>
    <row r="13" spans="1:10" ht="18" customHeight="1" x14ac:dyDescent="0.25">
      <c r="A13" s="13" t="s">
        <v>36</v>
      </c>
      <c r="B13" s="3">
        <v>96</v>
      </c>
      <c r="C13" s="2">
        <v>16279782.09</v>
      </c>
      <c r="D13" s="3">
        <v>3176</v>
      </c>
      <c r="E13" s="2">
        <v>403373693.19</v>
      </c>
      <c r="F13" s="4">
        <f>SUM(B13-D13)</f>
        <v>-3080</v>
      </c>
      <c r="G13" s="14">
        <f>SUM(C13-E13)</f>
        <v>-387093911.10000002</v>
      </c>
    </row>
    <row r="14" spans="1:10" ht="18" customHeight="1" x14ac:dyDescent="0.25">
      <c r="A14" s="13" t="s">
        <v>16</v>
      </c>
      <c r="B14" s="3">
        <v>409</v>
      </c>
      <c r="C14" s="2">
        <v>75110434.349999994</v>
      </c>
      <c r="D14" s="3">
        <v>170</v>
      </c>
      <c r="E14" s="2">
        <v>23432302</v>
      </c>
      <c r="F14" s="4">
        <f>SUM(B14-D14)</f>
        <v>239</v>
      </c>
      <c r="G14" s="14">
        <f>SUM(C14-E14)</f>
        <v>51678132.349999994</v>
      </c>
    </row>
    <row r="15" spans="1:10" ht="18" customHeight="1" x14ac:dyDescent="0.25">
      <c r="A15" s="13" t="s">
        <v>13</v>
      </c>
      <c r="B15" s="3">
        <v>0</v>
      </c>
      <c r="C15" s="2">
        <v>0</v>
      </c>
      <c r="D15" s="3">
        <v>36</v>
      </c>
      <c r="E15" s="2">
        <v>1782997</v>
      </c>
      <c r="F15" s="4">
        <f>SUM(B15-D15)</f>
        <v>-36</v>
      </c>
      <c r="G15" s="14">
        <f>SUM(C15-E15)</f>
        <v>-1782997</v>
      </c>
    </row>
    <row r="16" spans="1:10" ht="18" customHeight="1" x14ac:dyDescent="0.25">
      <c r="A16" s="13" t="s">
        <v>21</v>
      </c>
      <c r="B16" s="3">
        <v>1493</v>
      </c>
      <c r="C16" s="2">
        <v>215304717.97</v>
      </c>
      <c r="D16" s="3">
        <v>267</v>
      </c>
      <c r="E16" s="2">
        <v>61555330</v>
      </c>
      <c r="F16" s="4">
        <f>SUM(B16-D16)</f>
        <v>1226</v>
      </c>
      <c r="G16" s="14">
        <f>SUM(C16-E16)</f>
        <v>153749387.97</v>
      </c>
    </row>
    <row r="17" spans="1:7" ht="18" customHeight="1" x14ac:dyDescent="0.25">
      <c r="A17" s="13" t="s">
        <v>22</v>
      </c>
      <c r="B17" s="3">
        <v>0</v>
      </c>
      <c r="C17" s="2">
        <v>0</v>
      </c>
      <c r="D17" s="3">
        <v>23</v>
      </c>
      <c r="E17" s="2">
        <v>1156843</v>
      </c>
      <c r="F17" s="4">
        <f>SUM(B17-D17)</f>
        <v>-23</v>
      </c>
      <c r="G17" s="14">
        <f>SUM(C17-E17)</f>
        <v>-1156843</v>
      </c>
    </row>
    <row r="18" spans="1:7" ht="18" customHeight="1" x14ac:dyDescent="0.25">
      <c r="A18" s="13" t="s">
        <v>8</v>
      </c>
      <c r="B18" s="3">
        <v>0</v>
      </c>
      <c r="C18" s="2">
        <v>0</v>
      </c>
      <c r="D18" s="3">
        <v>7</v>
      </c>
      <c r="E18" s="2">
        <v>800006.01</v>
      </c>
      <c r="F18" s="4">
        <f>SUM(B18-D18)</f>
        <v>-7</v>
      </c>
      <c r="G18" s="14">
        <f>SUM(C18-E18)</f>
        <v>-800006.01</v>
      </c>
    </row>
    <row r="19" spans="1:7" ht="18" customHeight="1" x14ac:dyDescent="0.25">
      <c r="A19" s="13" t="s">
        <v>9</v>
      </c>
      <c r="B19" s="3">
        <v>576</v>
      </c>
      <c r="C19" s="2">
        <v>80496465.200000003</v>
      </c>
      <c r="D19" s="3">
        <v>194</v>
      </c>
      <c r="E19" s="2">
        <v>32640757.329999998</v>
      </c>
      <c r="F19" s="4">
        <f>SUM(B19-D19)</f>
        <v>382</v>
      </c>
      <c r="G19" s="14">
        <f>SUM(C19-E19)</f>
        <v>47855707.870000005</v>
      </c>
    </row>
    <row r="20" spans="1:7" ht="18" customHeight="1" x14ac:dyDescent="0.25">
      <c r="A20" s="13" t="s">
        <v>10</v>
      </c>
      <c r="B20" s="3">
        <v>0</v>
      </c>
      <c r="C20" s="2">
        <v>0</v>
      </c>
      <c r="D20" s="3">
        <v>9</v>
      </c>
      <c r="E20" s="2">
        <v>556112</v>
      </c>
      <c r="F20" s="4">
        <f>SUM(B20-D20)</f>
        <v>-9</v>
      </c>
      <c r="G20" s="14">
        <f>SUM(C20-E20)</f>
        <v>-556112</v>
      </c>
    </row>
    <row r="21" spans="1:7" ht="18" customHeight="1" x14ac:dyDescent="0.25">
      <c r="A21" s="13" t="s">
        <v>14</v>
      </c>
      <c r="B21" s="3">
        <v>425</v>
      </c>
      <c r="C21" s="2">
        <v>95387395.420000002</v>
      </c>
      <c r="D21" s="3">
        <v>42</v>
      </c>
      <c r="E21" s="2">
        <v>5341012</v>
      </c>
      <c r="F21" s="4">
        <f>SUM(B21-D21)</f>
        <v>383</v>
      </c>
      <c r="G21" s="14">
        <f>SUM(C21-E21)</f>
        <v>90046383.420000002</v>
      </c>
    </row>
    <row r="22" spans="1:7" ht="18" customHeight="1" x14ac:dyDescent="0.25">
      <c r="A22" s="13" t="s">
        <v>19</v>
      </c>
      <c r="B22" s="3">
        <v>0</v>
      </c>
      <c r="C22" s="2">
        <v>0</v>
      </c>
      <c r="D22" s="3">
        <v>287</v>
      </c>
      <c r="E22" s="2">
        <v>26925049.780000001</v>
      </c>
      <c r="F22" s="4">
        <f>SUM(B22-D22)</f>
        <v>-287</v>
      </c>
      <c r="G22" s="14">
        <f>SUM(C22-E22)</f>
        <v>-26925049.780000001</v>
      </c>
    </row>
    <row r="23" spans="1:7" ht="18" customHeight="1" x14ac:dyDescent="0.25">
      <c r="A23" s="13" t="s">
        <v>20</v>
      </c>
      <c r="B23" s="3">
        <v>0</v>
      </c>
      <c r="C23" s="2">
        <v>0</v>
      </c>
      <c r="D23" s="3">
        <v>16</v>
      </c>
      <c r="E23" s="2">
        <v>900446.18</v>
      </c>
      <c r="F23" s="4">
        <f>SUM(B23-D23)</f>
        <v>-16</v>
      </c>
      <c r="G23" s="14">
        <f>SUM(C23-E23)</f>
        <v>-900446.18</v>
      </c>
    </row>
    <row r="24" spans="1:7" ht="18" customHeight="1" x14ac:dyDescent="0.25">
      <c r="A24" s="13" t="s">
        <v>58</v>
      </c>
      <c r="B24" s="3">
        <v>8</v>
      </c>
      <c r="C24" s="2">
        <v>1375270.69</v>
      </c>
      <c r="D24" s="3">
        <v>51</v>
      </c>
      <c r="E24" s="2">
        <v>18182166.66</v>
      </c>
      <c r="F24" s="4">
        <f>SUM(B24-D24)</f>
        <v>-43</v>
      </c>
      <c r="G24" s="14">
        <f>SUM(C24-E24)</f>
        <v>-16806895.969999999</v>
      </c>
    </row>
    <row r="25" spans="1:7" ht="18" customHeight="1" x14ac:dyDescent="0.25">
      <c r="A25" s="13" t="s">
        <v>11</v>
      </c>
      <c r="B25" s="3">
        <v>1583</v>
      </c>
      <c r="C25" s="2">
        <v>219997186.06999999</v>
      </c>
      <c r="D25" s="3">
        <v>360</v>
      </c>
      <c r="E25" s="2">
        <v>116940356.98</v>
      </c>
      <c r="F25" s="4">
        <f>SUM(B25-D25)</f>
        <v>1223</v>
      </c>
      <c r="G25" s="14">
        <f>SUM(C25-E25)</f>
        <v>103056829.08999999</v>
      </c>
    </row>
    <row r="26" spans="1:7" ht="18" customHeight="1" x14ac:dyDescent="0.25">
      <c r="A26" s="13" t="s">
        <v>12</v>
      </c>
      <c r="B26" s="3">
        <v>0</v>
      </c>
      <c r="C26" s="2">
        <v>0</v>
      </c>
      <c r="D26" s="3">
        <v>100</v>
      </c>
      <c r="E26" s="2">
        <v>3041481.03</v>
      </c>
      <c r="F26" s="4">
        <f>SUM(B26-D26)</f>
        <v>-100</v>
      </c>
      <c r="G26" s="14">
        <f>SUM(C26-E26)</f>
        <v>-3041481.03</v>
      </c>
    </row>
    <row r="27" spans="1:7" ht="18" customHeight="1" thickBot="1" x14ac:dyDescent="0.3">
      <c r="A27" s="15" t="s">
        <v>29</v>
      </c>
      <c r="B27" s="16">
        <f>SUM(B2:B26)</f>
        <v>6516</v>
      </c>
      <c r="C27" s="17">
        <f>SUM(C2:C26)</f>
        <v>1004518041.23</v>
      </c>
      <c r="D27" s="16">
        <f>SUM(D2:D26)</f>
        <v>6516</v>
      </c>
      <c r="E27" s="17">
        <f>SUM(E2:E26)</f>
        <v>1004518041.2299999</v>
      </c>
      <c r="F27" s="16"/>
      <c r="G27" s="18"/>
    </row>
  </sheetData>
  <sortState xmlns:xlrd2="http://schemas.microsoft.com/office/spreadsheetml/2017/richdata2" ref="A2:G27">
    <sortCondition ref="A2:A27"/>
  </sortState>
  <mergeCells count="1">
    <mergeCell ref="I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73C46-47CB-4289-BA1F-C3FE672A8DC0}">
  <dimension ref="A1:G27"/>
  <sheetViews>
    <sheetView workbookViewId="0">
      <selection activeCell="B37" sqref="B37"/>
    </sheetView>
  </sheetViews>
  <sheetFormatPr defaultRowHeight="15" x14ac:dyDescent="0.25"/>
  <cols>
    <col min="1" max="1" width="25.28515625" customWidth="1"/>
    <col min="2" max="2" width="23" customWidth="1"/>
    <col min="3" max="3" width="15.85546875" customWidth="1"/>
    <col min="4" max="4" width="23.28515625" customWidth="1"/>
    <col min="5" max="5" width="21.140625" customWidth="1"/>
    <col min="6" max="6" width="12" customWidth="1"/>
    <col min="7" max="7" width="14.5703125" customWidth="1"/>
  </cols>
  <sheetData>
    <row r="1" spans="1:7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27</v>
      </c>
      <c r="G1" s="25" t="s">
        <v>28</v>
      </c>
    </row>
    <row r="2" spans="1:7" x14ac:dyDescent="0.25">
      <c r="A2" s="3" t="s">
        <v>37</v>
      </c>
      <c r="B2" s="36">
        <v>5</v>
      </c>
      <c r="C2" s="37">
        <v>37895.03</v>
      </c>
      <c r="D2" s="36">
        <v>13</v>
      </c>
      <c r="E2" s="37">
        <v>569500.59</v>
      </c>
      <c r="F2" s="37">
        <f>SUM(B2-D2)</f>
        <v>-8</v>
      </c>
      <c r="G2" s="37">
        <f>SUM(C2-E2)</f>
        <v>-531605.55999999994</v>
      </c>
    </row>
    <row r="3" spans="1:7" x14ac:dyDescent="0.25">
      <c r="A3" s="3" t="s">
        <v>38</v>
      </c>
      <c r="B3" s="36">
        <v>54</v>
      </c>
      <c r="C3" s="37">
        <v>8474203.1300000008</v>
      </c>
      <c r="D3" s="36">
        <v>76</v>
      </c>
      <c r="E3" s="37">
        <v>17803134.129999999</v>
      </c>
      <c r="F3" s="37">
        <f t="shared" ref="F3:G26" si="0">SUM(B3-D3)</f>
        <v>-22</v>
      </c>
      <c r="G3" s="37">
        <f t="shared" si="0"/>
        <v>-9328930.9999999981</v>
      </c>
    </row>
    <row r="4" spans="1:7" x14ac:dyDescent="0.25">
      <c r="A4" s="3" t="s">
        <v>39</v>
      </c>
      <c r="B4" s="36">
        <v>24</v>
      </c>
      <c r="C4" s="37">
        <v>4304513.57</v>
      </c>
      <c r="D4" s="36">
        <v>162</v>
      </c>
      <c r="E4" s="37">
        <v>22364398.239999998</v>
      </c>
      <c r="F4" s="37">
        <f t="shared" si="0"/>
        <v>-138</v>
      </c>
      <c r="G4" s="37">
        <f t="shared" si="0"/>
        <v>-18059884.669999998</v>
      </c>
    </row>
    <row r="5" spans="1:7" x14ac:dyDescent="0.25">
      <c r="A5" s="3" t="s">
        <v>40</v>
      </c>
      <c r="B5" s="36">
        <v>0</v>
      </c>
      <c r="C5" s="37">
        <v>0</v>
      </c>
      <c r="D5" s="36">
        <v>5</v>
      </c>
      <c r="E5" s="37">
        <v>886463.84</v>
      </c>
      <c r="F5" s="37">
        <f t="shared" si="0"/>
        <v>-5</v>
      </c>
      <c r="G5" s="37">
        <f t="shared" si="0"/>
        <v>-886463.84</v>
      </c>
    </row>
    <row r="6" spans="1:7" x14ac:dyDescent="0.25">
      <c r="A6" s="3" t="s">
        <v>41</v>
      </c>
      <c r="B6" s="36">
        <v>0</v>
      </c>
      <c r="C6" s="37">
        <v>0</v>
      </c>
      <c r="D6" s="36">
        <v>13</v>
      </c>
      <c r="E6" s="37">
        <v>1868869.67</v>
      </c>
      <c r="F6" s="37">
        <f t="shared" si="0"/>
        <v>-13</v>
      </c>
      <c r="G6" s="37">
        <f t="shared" si="0"/>
        <v>-1868869.67</v>
      </c>
    </row>
    <row r="7" spans="1:7" x14ac:dyDescent="0.25">
      <c r="A7" s="3" t="s">
        <v>42</v>
      </c>
      <c r="B7" s="36">
        <v>75</v>
      </c>
      <c r="C7" s="37">
        <v>11273289.9</v>
      </c>
      <c r="D7" s="36">
        <v>42</v>
      </c>
      <c r="E7" s="37">
        <v>12228055.699999999</v>
      </c>
      <c r="F7" s="37">
        <f t="shared" si="0"/>
        <v>33</v>
      </c>
      <c r="G7" s="37">
        <f t="shared" si="0"/>
        <v>-954765.79999999888</v>
      </c>
    </row>
    <row r="8" spans="1:7" x14ac:dyDescent="0.25">
      <c r="A8" s="3" t="s">
        <v>43</v>
      </c>
      <c r="B8" s="36">
        <v>0</v>
      </c>
      <c r="C8" s="37">
        <v>0</v>
      </c>
      <c r="D8" s="36">
        <v>11</v>
      </c>
      <c r="E8" s="37">
        <v>740774.94</v>
      </c>
      <c r="F8" s="37">
        <f t="shared" si="0"/>
        <v>-11</v>
      </c>
      <c r="G8" s="37">
        <f t="shared" si="0"/>
        <v>-740774.94</v>
      </c>
    </row>
    <row r="9" spans="1:7" x14ac:dyDescent="0.25">
      <c r="A9" s="3" t="s">
        <v>17</v>
      </c>
      <c r="B9" s="36">
        <v>36</v>
      </c>
      <c r="C9" s="37">
        <v>7055145.3200000003</v>
      </c>
      <c r="D9" s="36">
        <v>26</v>
      </c>
      <c r="E9" s="37">
        <v>5096391.32</v>
      </c>
      <c r="F9" s="37">
        <f t="shared" si="0"/>
        <v>10</v>
      </c>
      <c r="G9" s="37">
        <f t="shared" si="0"/>
        <v>1958754</v>
      </c>
    </row>
    <row r="10" spans="1:7" x14ac:dyDescent="0.25">
      <c r="A10" s="3" t="s">
        <v>44</v>
      </c>
      <c r="B10" s="36">
        <v>0</v>
      </c>
      <c r="C10" s="37">
        <v>0</v>
      </c>
      <c r="D10" s="36">
        <v>4</v>
      </c>
      <c r="E10" s="37">
        <v>72662.73</v>
      </c>
      <c r="F10" s="37">
        <f t="shared" si="0"/>
        <v>-4</v>
      </c>
      <c r="G10" s="37">
        <f t="shared" si="0"/>
        <v>-72662.73</v>
      </c>
    </row>
    <row r="11" spans="1:7" x14ac:dyDescent="0.25">
      <c r="A11" s="3" t="s">
        <v>45</v>
      </c>
      <c r="B11" s="36">
        <v>281</v>
      </c>
      <c r="C11" s="37">
        <v>44044340.939999998</v>
      </c>
      <c r="D11" s="36">
        <v>117</v>
      </c>
      <c r="E11" s="37">
        <v>15247179.029999999</v>
      </c>
      <c r="F11" s="37">
        <f t="shared" si="0"/>
        <v>164</v>
      </c>
      <c r="G11" s="37">
        <f t="shared" si="0"/>
        <v>28797161.909999996</v>
      </c>
    </row>
    <row r="12" spans="1:7" x14ac:dyDescent="0.25">
      <c r="A12" s="3" t="s">
        <v>46</v>
      </c>
      <c r="B12" s="36">
        <v>13</v>
      </c>
      <c r="C12" s="37">
        <v>2030441.24</v>
      </c>
      <c r="D12" s="36">
        <v>32</v>
      </c>
      <c r="E12" s="37">
        <v>11671242.09</v>
      </c>
      <c r="F12" s="37">
        <f t="shared" si="0"/>
        <v>-19</v>
      </c>
      <c r="G12" s="37">
        <f t="shared" si="0"/>
        <v>-9640800.8499999996</v>
      </c>
    </row>
    <row r="13" spans="1:7" x14ac:dyDescent="0.25">
      <c r="A13" s="3" t="s">
        <v>47</v>
      </c>
      <c r="B13" s="36">
        <v>22</v>
      </c>
      <c r="C13" s="37">
        <v>3470498.99</v>
      </c>
      <c r="D13" s="36">
        <v>852</v>
      </c>
      <c r="E13" s="37">
        <v>110979757.14</v>
      </c>
      <c r="F13" s="37">
        <f t="shared" si="0"/>
        <v>-830</v>
      </c>
      <c r="G13" s="37">
        <f t="shared" si="0"/>
        <v>-107509258.15000001</v>
      </c>
    </row>
    <row r="14" spans="1:7" x14ac:dyDescent="0.25">
      <c r="A14" s="3" t="s">
        <v>48</v>
      </c>
      <c r="B14" s="36">
        <v>148</v>
      </c>
      <c r="C14" s="37">
        <v>25960358.02</v>
      </c>
      <c r="D14" s="36">
        <v>40</v>
      </c>
      <c r="E14" s="37">
        <v>6169455</v>
      </c>
      <c r="F14" s="37">
        <f t="shared" si="0"/>
        <v>108</v>
      </c>
      <c r="G14" s="37">
        <f t="shared" si="0"/>
        <v>19790903.02</v>
      </c>
    </row>
    <row r="15" spans="1:7" x14ac:dyDescent="0.25">
      <c r="A15" s="3" t="s">
        <v>49</v>
      </c>
      <c r="B15" s="36">
        <v>0</v>
      </c>
      <c r="C15" s="37">
        <v>0</v>
      </c>
      <c r="D15" s="36">
        <v>13</v>
      </c>
      <c r="E15" s="37">
        <v>615097</v>
      </c>
      <c r="F15" s="37">
        <f t="shared" si="0"/>
        <v>-13</v>
      </c>
      <c r="G15" s="37">
        <f t="shared" si="0"/>
        <v>-615097</v>
      </c>
    </row>
    <row r="16" spans="1:7" x14ac:dyDescent="0.25">
      <c r="A16" s="3" t="s">
        <v>50</v>
      </c>
      <c r="B16" s="36">
        <v>408</v>
      </c>
      <c r="C16" s="37">
        <v>65036405.140000001</v>
      </c>
      <c r="D16" s="36">
        <v>78</v>
      </c>
      <c r="E16" s="37">
        <v>19491587</v>
      </c>
      <c r="F16" s="37">
        <f t="shared" si="0"/>
        <v>330</v>
      </c>
      <c r="G16" s="37">
        <f t="shared" si="0"/>
        <v>45544818.140000001</v>
      </c>
    </row>
    <row r="17" spans="1:7" x14ac:dyDescent="0.25">
      <c r="A17" s="3" t="s">
        <v>51</v>
      </c>
      <c r="B17" s="36">
        <v>0</v>
      </c>
      <c r="C17" s="37">
        <v>0</v>
      </c>
      <c r="D17" s="36">
        <v>5</v>
      </c>
      <c r="E17" s="37">
        <v>284487</v>
      </c>
      <c r="F17" s="37">
        <f t="shared" si="0"/>
        <v>-5</v>
      </c>
      <c r="G17" s="37">
        <f t="shared" si="0"/>
        <v>-284487</v>
      </c>
    </row>
    <row r="18" spans="1:7" x14ac:dyDescent="0.25">
      <c r="A18" s="3" t="s">
        <v>52</v>
      </c>
      <c r="B18" s="36">
        <v>0</v>
      </c>
      <c r="C18" s="37">
        <v>0</v>
      </c>
      <c r="D18" s="36">
        <v>3</v>
      </c>
      <c r="E18" s="37">
        <v>325439.98</v>
      </c>
      <c r="F18" s="37">
        <f t="shared" si="0"/>
        <v>-3</v>
      </c>
      <c r="G18" s="37">
        <f t="shared" si="0"/>
        <v>-325439.98</v>
      </c>
    </row>
    <row r="19" spans="1:7" x14ac:dyDescent="0.25">
      <c r="A19" s="3" t="s">
        <v>53</v>
      </c>
      <c r="B19" s="36">
        <v>157</v>
      </c>
      <c r="C19" s="37">
        <v>19937458.66</v>
      </c>
      <c r="D19" s="36">
        <v>41</v>
      </c>
      <c r="E19" s="37">
        <v>5528241.3300000001</v>
      </c>
      <c r="F19" s="37">
        <f t="shared" si="0"/>
        <v>116</v>
      </c>
      <c r="G19" s="37">
        <f t="shared" si="0"/>
        <v>14409217.33</v>
      </c>
    </row>
    <row r="20" spans="1:7" x14ac:dyDescent="0.25">
      <c r="A20" s="3" t="s">
        <v>54</v>
      </c>
      <c r="B20" s="36">
        <v>0</v>
      </c>
      <c r="C20" s="37">
        <v>0</v>
      </c>
      <c r="D20" s="36">
        <v>1</v>
      </c>
      <c r="E20" s="37">
        <v>55455</v>
      </c>
      <c r="F20" s="37">
        <f t="shared" si="0"/>
        <v>-1</v>
      </c>
      <c r="G20" s="37">
        <f t="shared" si="0"/>
        <v>-55455</v>
      </c>
    </row>
    <row r="21" spans="1:7" x14ac:dyDescent="0.25">
      <c r="A21" s="3" t="s">
        <v>55</v>
      </c>
      <c r="B21" s="36">
        <v>102</v>
      </c>
      <c r="C21" s="37">
        <v>21273138.27</v>
      </c>
      <c r="D21" s="36">
        <v>16</v>
      </c>
      <c r="E21" s="37">
        <v>2531231</v>
      </c>
      <c r="F21" s="37">
        <f t="shared" si="0"/>
        <v>86</v>
      </c>
      <c r="G21" s="37">
        <f t="shared" si="0"/>
        <v>18741907.27</v>
      </c>
    </row>
    <row r="22" spans="1:7" x14ac:dyDescent="0.25">
      <c r="A22" s="3" t="s">
        <v>56</v>
      </c>
      <c r="B22" s="36">
        <v>0</v>
      </c>
      <c r="C22" s="37">
        <v>0</v>
      </c>
      <c r="D22" s="36">
        <v>68</v>
      </c>
      <c r="E22" s="37">
        <v>7263589.8099999996</v>
      </c>
      <c r="F22" s="37">
        <f t="shared" si="0"/>
        <v>-68</v>
      </c>
      <c r="G22" s="37">
        <f t="shared" si="0"/>
        <v>-7263589.8099999996</v>
      </c>
    </row>
    <row r="23" spans="1:7" x14ac:dyDescent="0.25">
      <c r="A23" s="3" t="s">
        <v>57</v>
      </c>
      <c r="B23" s="36">
        <v>0</v>
      </c>
      <c r="C23" s="37">
        <v>0</v>
      </c>
      <c r="D23" s="36">
        <v>1</v>
      </c>
      <c r="E23" s="37">
        <v>89016.42</v>
      </c>
      <c r="F23" s="37">
        <f t="shared" si="0"/>
        <v>-1</v>
      </c>
      <c r="G23" s="37">
        <f t="shared" si="0"/>
        <v>-89016.42</v>
      </c>
    </row>
    <row r="24" spans="1:7" x14ac:dyDescent="0.25">
      <c r="A24" s="3" t="s">
        <v>58</v>
      </c>
      <c r="B24" s="36">
        <v>1</v>
      </c>
      <c r="C24" s="37">
        <v>290266.33</v>
      </c>
      <c r="D24" s="36">
        <v>18</v>
      </c>
      <c r="E24" s="37">
        <v>7568021.1500000004</v>
      </c>
      <c r="F24" s="37">
        <f t="shared" si="0"/>
        <v>-17</v>
      </c>
      <c r="G24" s="37">
        <f t="shared" si="0"/>
        <v>-7277754.8200000003</v>
      </c>
    </row>
    <row r="25" spans="1:7" x14ac:dyDescent="0.25">
      <c r="A25" s="3" t="s">
        <v>59</v>
      </c>
      <c r="B25" s="36">
        <v>423</v>
      </c>
      <c r="C25" s="37">
        <v>61209669.630000003</v>
      </c>
      <c r="D25" s="36">
        <v>85</v>
      </c>
      <c r="E25" s="37">
        <v>24037761.719999999</v>
      </c>
      <c r="F25" s="37">
        <f t="shared" si="0"/>
        <v>338</v>
      </c>
      <c r="G25" s="37">
        <f t="shared" si="0"/>
        <v>37171907.910000004</v>
      </c>
    </row>
    <row r="26" spans="1:7" x14ac:dyDescent="0.25">
      <c r="A26" s="3" t="s">
        <v>60</v>
      </c>
      <c r="B26" s="36">
        <v>0</v>
      </c>
      <c r="C26" s="37">
        <v>0</v>
      </c>
      <c r="D26" s="36">
        <v>27</v>
      </c>
      <c r="E26" s="37">
        <v>909812.34</v>
      </c>
      <c r="F26" s="37">
        <f t="shared" si="0"/>
        <v>-27</v>
      </c>
      <c r="G26" s="37">
        <f t="shared" si="0"/>
        <v>-909812.34</v>
      </c>
    </row>
    <row r="27" spans="1:7" x14ac:dyDescent="0.25">
      <c r="A27" s="25" t="s">
        <v>61</v>
      </c>
      <c r="B27" s="26">
        <f>SUM(B2:B26)</f>
        <v>1749</v>
      </c>
      <c r="C27" s="28">
        <f>SUM(C2:C26)</f>
        <v>274397624.17000002</v>
      </c>
      <c r="D27" s="26">
        <f>SUM(D2:D26)</f>
        <v>1749</v>
      </c>
      <c r="E27" s="28">
        <f>SUM(E2:E26)</f>
        <v>274397624.17000002</v>
      </c>
      <c r="F27" s="26"/>
      <c r="G27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BBCE-AAFE-4C4C-97E6-F59F4E4FE28D}">
  <dimension ref="A1:G27"/>
  <sheetViews>
    <sheetView workbookViewId="0">
      <selection activeCell="B24" sqref="B24"/>
    </sheetView>
  </sheetViews>
  <sheetFormatPr defaultRowHeight="15" x14ac:dyDescent="0.25"/>
  <cols>
    <col min="1" max="1" width="19.42578125" customWidth="1"/>
    <col min="2" max="2" width="9.42578125" customWidth="1"/>
    <col min="3" max="3" width="14.7109375" customWidth="1"/>
    <col min="4" max="4" width="12" customWidth="1"/>
    <col min="5" max="5" width="15.140625" customWidth="1"/>
    <col min="6" max="6" width="12.42578125" customWidth="1"/>
    <col min="7" max="7" width="14.28515625" customWidth="1"/>
  </cols>
  <sheetData>
    <row r="1" spans="1:7" x14ac:dyDescent="0.25">
      <c r="A1" s="25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27</v>
      </c>
      <c r="G1" s="29" t="s">
        <v>28</v>
      </c>
    </row>
    <row r="2" spans="1:7" x14ac:dyDescent="0.25">
      <c r="A2" s="3" t="s">
        <v>37</v>
      </c>
      <c r="B2" s="34">
        <v>12</v>
      </c>
      <c r="C2" s="35">
        <v>2409785.96</v>
      </c>
      <c r="D2" s="34">
        <v>5</v>
      </c>
      <c r="E2" s="35">
        <v>176763.46</v>
      </c>
      <c r="F2" s="35">
        <v>7</v>
      </c>
      <c r="G2" s="35">
        <v>2233022.5</v>
      </c>
    </row>
    <row r="3" spans="1:7" x14ac:dyDescent="0.25">
      <c r="A3" s="3" t="s">
        <v>62</v>
      </c>
      <c r="B3" s="34">
        <v>29</v>
      </c>
      <c r="C3" s="35">
        <v>4818812.1900000004</v>
      </c>
      <c r="D3" s="34">
        <v>96</v>
      </c>
      <c r="E3" s="35">
        <v>18122447.91</v>
      </c>
      <c r="F3" s="35">
        <v>-67</v>
      </c>
      <c r="G3" s="35">
        <v>-13303635.719999999</v>
      </c>
    </row>
    <row r="4" spans="1:7" x14ac:dyDescent="0.25">
      <c r="A4" s="3" t="s">
        <v>39</v>
      </c>
      <c r="B4" s="34">
        <v>11</v>
      </c>
      <c r="C4" s="35">
        <v>2839112.37</v>
      </c>
      <c r="D4" s="34">
        <v>152</v>
      </c>
      <c r="E4" s="35">
        <v>23443792.850000001</v>
      </c>
      <c r="F4" s="35">
        <v>-141</v>
      </c>
      <c r="G4" s="35">
        <v>-20604680.48</v>
      </c>
    </row>
    <row r="5" spans="1:7" x14ac:dyDescent="0.25">
      <c r="A5" s="3" t="s">
        <v>63</v>
      </c>
      <c r="B5" s="34">
        <v>0</v>
      </c>
      <c r="C5" s="35">
        <v>0</v>
      </c>
      <c r="D5" s="34">
        <v>1</v>
      </c>
      <c r="E5" s="35">
        <v>346757.62</v>
      </c>
      <c r="F5" s="35">
        <v>-1</v>
      </c>
      <c r="G5" s="35">
        <v>-346757.62</v>
      </c>
    </row>
    <row r="6" spans="1:7" x14ac:dyDescent="0.25">
      <c r="A6" s="3" t="s">
        <v>64</v>
      </c>
      <c r="B6" s="34">
        <v>0</v>
      </c>
      <c r="C6" s="35">
        <v>0</v>
      </c>
      <c r="D6" s="34">
        <v>7</v>
      </c>
      <c r="E6" s="35">
        <v>1721377.2</v>
      </c>
      <c r="F6" s="35">
        <v>-7</v>
      </c>
      <c r="G6" s="35">
        <v>-1721377.2</v>
      </c>
    </row>
    <row r="7" spans="1:7" x14ac:dyDescent="0.25">
      <c r="A7" s="3" t="s">
        <v>65</v>
      </c>
      <c r="B7" s="34">
        <v>161</v>
      </c>
      <c r="C7" s="35">
        <v>26128580.5</v>
      </c>
      <c r="D7" s="34">
        <v>53</v>
      </c>
      <c r="E7" s="35">
        <v>10890103.810000001</v>
      </c>
      <c r="F7" s="35">
        <v>108</v>
      </c>
      <c r="G7" s="35">
        <v>15238476.689999999</v>
      </c>
    </row>
    <row r="8" spans="1:7" x14ac:dyDescent="0.25">
      <c r="A8" s="3" t="s">
        <v>66</v>
      </c>
      <c r="B8" s="34">
        <v>0</v>
      </c>
      <c r="C8" s="35">
        <v>0</v>
      </c>
      <c r="D8" s="34">
        <v>9</v>
      </c>
      <c r="E8" s="35">
        <v>885690.64</v>
      </c>
      <c r="F8" s="35">
        <v>-9</v>
      </c>
      <c r="G8" s="35">
        <v>-885690.64</v>
      </c>
    </row>
    <row r="9" spans="1:7" x14ac:dyDescent="0.25">
      <c r="A9" s="3" t="s">
        <v>17</v>
      </c>
      <c r="B9" s="34">
        <v>54</v>
      </c>
      <c r="C9" s="35">
        <v>8985593.7200000007</v>
      </c>
      <c r="D9" s="34">
        <v>18</v>
      </c>
      <c r="E9" s="35">
        <v>4582416.38</v>
      </c>
      <c r="F9" s="35">
        <v>36</v>
      </c>
      <c r="G9" s="35">
        <v>4403177.3400000008</v>
      </c>
    </row>
    <row r="10" spans="1:7" x14ac:dyDescent="0.25">
      <c r="A10" s="3" t="s">
        <v>67</v>
      </c>
      <c r="B10" s="34">
        <v>0</v>
      </c>
      <c r="C10" s="35">
        <v>0</v>
      </c>
      <c r="D10" s="34">
        <v>9</v>
      </c>
      <c r="E10" s="35">
        <v>255630.31</v>
      </c>
      <c r="F10" s="35">
        <v>-9</v>
      </c>
      <c r="G10" s="35">
        <v>-255630.31</v>
      </c>
    </row>
    <row r="11" spans="1:7" x14ac:dyDescent="0.25">
      <c r="A11" s="3" t="s">
        <v>45</v>
      </c>
      <c r="B11" s="34">
        <v>297</v>
      </c>
      <c r="C11" s="35">
        <v>43892705.600000001</v>
      </c>
      <c r="D11" s="34">
        <v>115</v>
      </c>
      <c r="E11" s="35">
        <v>14114482.189999999</v>
      </c>
      <c r="F11" s="35">
        <v>182</v>
      </c>
      <c r="G11" s="35">
        <v>29778223.410000004</v>
      </c>
    </row>
    <row r="12" spans="1:7" x14ac:dyDescent="0.25">
      <c r="A12" s="3" t="s">
        <v>68</v>
      </c>
      <c r="B12" s="34">
        <v>12</v>
      </c>
      <c r="C12" s="35">
        <v>1090702.8</v>
      </c>
      <c r="D12" s="34">
        <v>51</v>
      </c>
      <c r="E12" s="35">
        <v>12093657.49</v>
      </c>
      <c r="F12" s="35">
        <v>-39</v>
      </c>
      <c r="G12" s="35">
        <v>-11002954.689999999</v>
      </c>
    </row>
    <row r="13" spans="1:7" x14ac:dyDescent="0.25">
      <c r="A13" s="3" t="s">
        <v>47</v>
      </c>
      <c r="B13" s="34">
        <v>27</v>
      </c>
      <c r="C13" s="35">
        <v>6521624.1799999997</v>
      </c>
      <c r="D13" s="34">
        <v>933</v>
      </c>
      <c r="E13" s="35">
        <v>126984976.45</v>
      </c>
      <c r="F13" s="35">
        <v>-906</v>
      </c>
      <c r="G13" s="35">
        <v>-120463352.27000001</v>
      </c>
    </row>
    <row r="14" spans="1:7" x14ac:dyDescent="0.25">
      <c r="A14" s="3" t="s">
        <v>48</v>
      </c>
      <c r="B14" s="34">
        <v>114</v>
      </c>
      <c r="C14" s="35">
        <v>22001009.460000001</v>
      </c>
      <c r="D14" s="34">
        <v>42</v>
      </c>
      <c r="E14" s="35">
        <v>5989597</v>
      </c>
      <c r="F14" s="35">
        <v>72</v>
      </c>
      <c r="G14" s="35">
        <v>16011412.460000001</v>
      </c>
    </row>
    <row r="15" spans="1:7" x14ac:dyDescent="0.25">
      <c r="A15" s="3" t="s">
        <v>49</v>
      </c>
      <c r="B15" s="34">
        <v>0</v>
      </c>
      <c r="C15" s="35">
        <v>0</v>
      </c>
      <c r="D15" s="34">
        <v>13</v>
      </c>
      <c r="E15" s="35">
        <v>701981</v>
      </c>
      <c r="F15" s="35">
        <v>-13</v>
      </c>
      <c r="G15" s="35">
        <v>-701981</v>
      </c>
    </row>
    <row r="16" spans="1:7" x14ac:dyDescent="0.25">
      <c r="A16" s="3" t="s">
        <v>51</v>
      </c>
      <c r="B16" s="34">
        <v>0</v>
      </c>
      <c r="C16" s="35">
        <v>0</v>
      </c>
      <c r="D16" s="34">
        <v>9</v>
      </c>
      <c r="E16" s="35">
        <v>258482</v>
      </c>
      <c r="F16" s="35">
        <v>-9</v>
      </c>
      <c r="G16" s="35">
        <v>-258482</v>
      </c>
    </row>
    <row r="17" spans="1:7" x14ac:dyDescent="0.25">
      <c r="A17" s="3" t="s">
        <v>50</v>
      </c>
      <c r="B17" s="34">
        <v>419</v>
      </c>
      <c r="C17" s="35">
        <v>63505965.039999999</v>
      </c>
      <c r="D17" s="34">
        <v>79</v>
      </c>
      <c r="E17" s="35">
        <v>17773341</v>
      </c>
      <c r="F17" s="35">
        <v>340</v>
      </c>
      <c r="G17" s="35">
        <v>45732624.039999999</v>
      </c>
    </row>
    <row r="18" spans="1:7" x14ac:dyDescent="0.25">
      <c r="A18" s="3" t="s">
        <v>52</v>
      </c>
      <c r="B18" s="34">
        <v>0</v>
      </c>
      <c r="C18" s="35">
        <v>0</v>
      </c>
      <c r="D18" s="34">
        <v>1</v>
      </c>
      <c r="E18" s="35">
        <v>172218.37</v>
      </c>
      <c r="F18" s="35">
        <v>-1</v>
      </c>
      <c r="G18" s="35">
        <v>-172218.37</v>
      </c>
    </row>
    <row r="19" spans="1:7" x14ac:dyDescent="0.25">
      <c r="A19" s="3" t="s">
        <v>53</v>
      </c>
      <c r="B19" s="34">
        <v>154</v>
      </c>
      <c r="C19" s="35">
        <v>23601419.640000001</v>
      </c>
      <c r="D19" s="34">
        <v>62</v>
      </c>
      <c r="E19" s="35">
        <v>10121386.07</v>
      </c>
      <c r="F19" s="35">
        <v>92</v>
      </c>
      <c r="G19" s="35">
        <v>13480033.57</v>
      </c>
    </row>
    <row r="20" spans="1:7" x14ac:dyDescent="0.25">
      <c r="A20" s="3" t="s">
        <v>54</v>
      </c>
      <c r="B20" s="34">
        <v>0</v>
      </c>
      <c r="C20" s="35">
        <v>0</v>
      </c>
      <c r="D20" s="34">
        <v>4</v>
      </c>
      <c r="E20" s="35">
        <v>333277</v>
      </c>
      <c r="F20" s="35">
        <v>-4</v>
      </c>
      <c r="G20" s="35">
        <v>-333277</v>
      </c>
    </row>
    <row r="21" spans="1:7" x14ac:dyDescent="0.25">
      <c r="A21" s="3" t="s">
        <v>55</v>
      </c>
      <c r="B21" s="34">
        <v>89</v>
      </c>
      <c r="C21" s="35">
        <v>21557614.579999998</v>
      </c>
      <c r="D21" s="34">
        <v>12</v>
      </c>
      <c r="E21" s="35">
        <v>1934826</v>
      </c>
      <c r="F21" s="35">
        <v>77</v>
      </c>
      <c r="G21" s="35">
        <v>19622788.579999998</v>
      </c>
    </row>
    <row r="22" spans="1:7" x14ac:dyDescent="0.25">
      <c r="A22" s="3" t="s">
        <v>56</v>
      </c>
      <c r="B22" s="34">
        <v>0</v>
      </c>
      <c r="C22" s="35">
        <v>0</v>
      </c>
      <c r="D22" s="34">
        <v>97</v>
      </c>
      <c r="E22" s="35">
        <v>10145989.619999999</v>
      </c>
      <c r="F22" s="35">
        <v>-97</v>
      </c>
      <c r="G22" s="35">
        <v>-10145989.619999999</v>
      </c>
    </row>
    <row r="23" spans="1:7" x14ac:dyDescent="0.25">
      <c r="A23" s="3" t="s">
        <v>69</v>
      </c>
      <c r="B23" s="34">
        <v>0</v>
      </c>
      <c r="C23" s="35">
        <v>0</v>
      </c>
      <c r="D23" s="34">
        <v>8</v>
      </c>
      <c r="E23" s="35">
        <v>570758.91</v>
      </c>
      <c r="F23" s="35">
        <v>-8</v>
      </c>
      <c r="G23" s="35">
        <v>-570758.91</v>
      </c>
    </row>
    <row r="24" spans="1:7" x14ac:dyDescent="0.25">
      <c r="A24" s="3" t="s">
        <v>58</v>
      </c>
      <c r="B24" s="34">
        <v>1</v>
      </c>
      <c r="C24" s="35">
        <v>358543.92</v>
      </c>
      <c r="D24" s="34">
        <v>13</v>
      </c>
      <c r="E24" s="35">
        <v>5148278.75</v>
      </c>
      <c r="F24" s="35">
        <v>-12</v>
      </c>
      <c r="G24" s="35">
        <v>-4789734.83</v>
      </c>
    </row>
    <row r="25" spans="1:7" x14ac:dyDescent="0.25">
      <c r="A25" s="3" t="s">
        <v>59</v>
      </c>
      <c r="B25" s="34">
        <v>547</v>
      </c>
      <c r="C25" s="35">
        <v>77927262.379999995</v>
      </c>
      <c r="D25" s="34">
        <v>100</v>
      </c>
      <c r="E25" s="35">
        <v>37745241.420000002</v>
      </c>
      <c r="F25" s="35">
        <v>447</v>
      </c>
      <c r="G25" s="35">
        <v>40182020.959999993</v>
      </c>
    </row>
    <row r="26" spans="1:7" x14ac:dyDescent="0.25">
      <c r="A26" s="3" t="s">
        <v>60</v>
      </c>
      <c r="B26" s="34">
        <v>0</v>
      </c>
      <c r="C26" s="35">
        <v>0</v>
      </c>
      <c r="D26" s="34">
        <v>38</v>
      </c>
      <c r="E26" s="35">
        <v>1125258.8899999999</v>
      </c>
      <c r="F26" s="35">
        <v>-38</v>
      </c>
      <c r="G26" s="35">
        <v>-1125258.8899999999</v>
      </c>
    </row>
    <row r="27" spans="1:7" x14ac:dyDescent="0.25">
      <c r="A27" s="25" t="s">
        <v>70</v>
      </c>
      <c r="B27" s="30">
        <v>1927</v>
      </c>
      <c r="C27" s="30">
        <v>305638732.33999991</v>
      </c>
      <c r="D27" s="30">
        <v>1927</v>
      </c>
      <c r="E27" s="30">
        <v>305638732.33999997</v>
      </c>
      <c r="F27" s="29"/>
      <c r="G27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E7CE3-B583-4095-876A-6987603D1E57}">
  <dimension ref="A1:G26"/>
  <sheetViews>
    <sheetView workbookViewId="0">
      <selection activeCell="A25" sqref="A25"/>
    </sheetView>
  </sheetViews>
  <sheetFormatPr defaultRowHeight="15" x14ac:dyDescent="0.25"/>
  <cols>
    <col min="1" max="1" width="34.7109375" customWidth="1"/>
    <col min="2" max="2" width="23" customWidth="1"/>
    <col min="3" max="3" width="13.5703125" customWidth="1"/>
    <col min="4" max="4" width="24.5703125" customWidth="1"/>
    <col min="5" max="5" width="16.28515625" customWidth="1"/>
    <col min="6" max="6" width="16.7109375" customWidth="1"/>
    <col min="7" max="7" width="13.5703125" customWidth="1"/>
  </cols>
  <sheetData>
    <row r="1" spans="1:7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9" t="s">
        <v>27</v>
      </c>
      <c r="G1" s="29" t="s">
        <v>28</v>
      </c>
    </row>
    <row r="2" spans="1:7" x14ac:dyDescent="0.25">
      <c r="A2" s="3" t="s">
        <v>37</v>
      </c>
      <c r="B2" s="3">
        <v>2</v>
      </c>
      <c r="C2" s="2">
        <v>362260.83</v>
      </c>
      <c r="D2" s="3">
        <v>4</v>
      </c>
      <c r="E2" s="2">
        <v>289608.23</v>
      </c>
      <c r="F2" s="4">
        <f>SUM(B2-D2)</f>
        <v>-2</v>
      </c>
      <c r="G2" s="4">
        <f>SUM(C2-E2)</f>
        <v>72652.600000000035</v>
      </c>
    </row>
    <row r="3" spans="1:7" x14ac:dyDescent="0.25">
      <c r="A3" s="3" t="s">
        <v>38</v>
      </c>
      <c r="B3" s="3">
        <v>33</v>
      </c>
      <c r="C3" s="2">
        <v>4265372.04</v>
      </c>
      <c r="D3" s="3">
        <v>75</v>
      </c>
      <c r="E3" s="2">
        <v>15092575.130000001</v>
      </c>
      <c r="F3" s="4">
        <f>SUM(B3-D3)</f>
        <v>-42</v>
      </c>
      <c r="G3" s="4">
        <f>SUM(C3-E3)</f>
        <v>-10827203.09</v>
      </c>
    </row>
    <row r="4" spans="1:7" x14ac:dyDescent="0.25">
      <c r="A4" s="3" t="s">
        <v>39</v>
      </c>
      <c r="B4" s="3">
        <v>7</v>
      </c>
      <c r="C4" s="2">
        <v>1499924.58</v>
      </c>
      <c r="D4" s="3">
        <v>110</v>
      </c>
      <c r="E4" s="2">
        <v>15613244.17</v>
      </c>
      <c r="F4" s="4">
        <f>SUM(B4-D4)</f>
        <v>-103</v>
      </c>
      <c r="G4" s="4">
        <f>SUM(C4-E4)</f>
        <v>-14113319.59</v>
      </c>
    </row>
    <row r="5" spans="1:7" x14ac:dyDescent="0.25">
      <c r="A5" s="3" t="s">
        <v>40</v>
      </c>
      <c r="B5" s="3">
        <v>0</v>
      </c>
      <c r="C5" s="2">
        <v>0</v>
      </c>
      <c r="D5" s="3">
        <v>42</v>
      </c>
      <c r="E5" s="2">
        <v>6025332.6799999997</v>
      </c>
      <c r="F5" s="4">
        <f>SUM(B5-D5)</f>
        <v>-42</v>
      </c>
      <c r="G5" s="4">
        <f>SUM(C5-E5)</f>
        <v>-6025332.6799999997</v>
      </c>
    </row>
    <row r="6" spans="1:7" x14ac:dyDescent="0.25">
      <c r="A6" s="3" t="s">
        <v>66</v>
      </c>
      <c r="B6" s="3">
        <v>0</v>
      </c>
      <c r="C6" s="2">
        <v>0</v>
      </c>
      <c r="D6" s="3">
        <v>4</v>
      </c>
      <c r="E6" s="2">
        <v>420440.47</v>
      </c>
      <c r="F6" s="4">
        <f>SUM(B6-D6)</f>
        <v>-4</v>
      </c>
      <c r="G6" s="4">
        <f>SUM(C6-E6)</f>
        <v>-420440.47</v>
      </c>
    </row>
    <row r="7" spans="1:7" x14ac:dyDescent="0.25">
      <c r="A7" s="3" t="s">
        <v>72</v>
      </c>
      <c r="B7" s="3">
        <v>0</v>
      </c>
      <c r="C7" s="2">
        <v>0</v>
      </c>
      <c r="D7" s="3">
        <v>3</v>
      </c>
      <c r="E7" s="2">
        <v>1575976.73</v>
      </c>
      <c r="F7" s="4">
        <f>SUM(B7-D7)</f>
        <v>-3</v>
      </c>
      <c r="G7" s="4">
        <f>SUM(C7-E7)</f>
        <v>-1575976.73</v>
      </c>
    </row>
    <row r="8" spans="1:7" x14ac:dyDescent="0.25">
      <c r="A8" s="3" t="s">
        <v>65</v>
      </c>
      <c r="B8" s="3">
        <v>134</v>
      </c>
      <c r="C8" s="2">
        <v>16752961.01</v>
      </c>
      <c r="D8" s="3">
        <v>33</v>
      </c>
      <c r="E8" s="2">
        <v>6204547.4100000001</v>
      </c>
      <c r="F8" s="4">
        <f>SUM(B8-D8)</f>
        <v>101</v>
      </c>
      <c r="G8" s="4">
        <f>SUM(C8-E8)</f>
        <v>10548413.6</v>
      </c>
    </row>
    <row r="9" spans="1:7" x14ac:dyDescent="0.25">
      <c r="A9" s="3" t="s">
        <v>17</v>
      </c>
      <c r="B9" s="3">
        <v>48</v>
      </c>
      <c r="C9" s="2">
        <v>7578868.4100000001</v>
      </c>
      <c r="D9" s="3">
        <v>16</v>
      </c>
      <c r="E9" s="2">
        <v>4805603.8099999996</v>
      </c>
      <c r="F9" s="4">
        <f>SUM(B9-D9)</f>
        <v>32</v>
      </c>
      <c r="G9" s="4">
        <f>SUM(C9-E9)</f>
        <v>2773264.6000000006</v>
      </c>
    </row>
    <row r="10" spans="1:7" x14ac:dyDescent="0.25">
      <c r="A10" s="3" t="s">
        <v>67</v>
      </c>
      <c r="B10" s="3">
        <v>0</v>
      </c>
      <c r="C10" s="2">
        <v>0</v>
      </c>
      <c r="D10" s="3">
        <v>2</v>
      </c>
      <c r="E10" s="2">
        <v>101117.43</v>
      </c>
      <c r="F10" s="4">
        <f>SUM(B10-D10)</f>
        <v>-2</v>
      </c>
      <c r="G10" s="4">
        <f>SUM(C10-E10)</f>
        <v>-101117.43</v>
      </c>
    </row>
    <row r="11" spans="1:7" x14ac:dyDescent="0.25">
      <c r="A11" s="3" t="s">
        <v>45</v>
      </c>
      <c r="B11" s="3">
        <v>178</v>
      </c>
      <c r="C11" s="2">
        <v>31486579.809999999</v>
      </c>
      <c r="D11" s="3">
        <v>59</v>
      </c>
      <c r="E11" s="2">
        <v>6801204.5300000003</v>
      </c>
      <c r="F11" s="4">
        <f>SUM(B11-D11)</f>
        <v>119</v>
      </c>
      <c r="G11" s="4">
        <f>SUM(C11-E11)</f>
        <v>24685375.279999997</v>
      </c>
    </row>
    <row r="12" spans="1:7" x14ac:dyDescent="0.25">
      <c r="A12" s="3" t="s">
        <v>68</v>
      </c>
      <c r="B12" s="3">
        <v>10</v>
      </c>
      <c r="C12" s="2">
        <v>1023871.52</v>
      </c>
      <c r="D12" s="3">
        <v>22</v>
      </c>
      <c r="E12" s="2">
        <v>6184933.96</v>
      </c>
      <c r="F12" s="4">
        <f>SUM(B12-D12)</f>
        <v>-12</v>
      </c>
      <c r="G12" s="4">
        <f>SUM(C12-E12)</f>
        <v>-5161062.4399999995</v>
      </c>
    </row>
    <row r="13" spans="1:7" x14ac:dyDescent="0.25">
      <c r="A13" s="3" t="s">
        <v>47</v>
      </c>
      <c r="B13" s="3">
        <v>29</v>
      </c>
      <c r="C13" s="2">
        <v>2835475.9</v>
      </c>
      <c r="D13" s="3">
        <v>530</v>
      </c>
      <c r="E13" s="2">
        <v>66058644.850000001</v>
      </c>
      <c r="F13" s="4">
        <f>SUM(B13-D13)</f>
        <v>-501</v>
      </c>
      <c r="G13" s="4">
        <f>SUM(C13-E13)</f>
        <v>-63223168.950000003</v>
      </c>
    </row>
    <row r="14" spans="1:7" x14ac:dyDescent="0.25">
      <c r="A14" s="3" t="s">
        <v>48</v>
      </c>
      <c r="B14" s="3">
        <v>65</v>
      </c>
      <c r="C14" s="2">
        <v>12308458.390000001</v>
      </c>
      <c r="D14" s="3">
        <v>39</v>
      </c>
      <c r="E14" s="2">
        <v>5074702</v>
      </c>
      <c r="F14" s="4">
        <f>SUM(B14-D14)</f>
        <v>26</v>
      </c>
      <c r="G14" s="4">
        <f>SUM(C14-E14)</f>
        <v>7233756.3900000006</v>
      </c>
    </row>
    <row r="15" spans="1:7" x14ac:dyDescent="0.25">
      <c r="A15" s="3" t="s">
        <v>49</v>
      </c>
      <c r="B15" s="3">
        <v>0</v>
      </c>
      <c r="C15" s="2">
        <v>0</v>
      </c>
      <c r="D15" s="3">
        <v>4</v>
      </c>
      <c r="E15" s="2">
        <v>89963</v>
      </c>
      <c r="F15" s="4">
        <f>SUM(B15-D15)</f>
        <v>-4</v>
      </c>
      <c r="G15" s="4">
        <f>SUM(C15-E15)</f>
        <v>-89963</v>
      </c>
    </row>
    <row r="16" spans="1:7" x14ac:dyDescent="0.25">
      <c r="A16" s="3" t="s">
        <v>51</v>
      </c>
      <c r="B16" s="3">
        <v>0</v>
      </c>
      <c r="C16" s="2">
        <v>0</v>
      </c>
      <c r="D16" s="3">
        <v>4</v>
      </c>
      <c r="E16" s="2">
        <v>162078</v>
      </c>
      <c r="F16" s="4">
        <f>SUM(B16-D16)</f>
        <v>-4</v>
      </c>
      <c r="G16" s="4">
        <f>SUM(C16-E16)</f>
        <v>-162078</v>
      </c>
    </row>
    <row r="17" spans="1:7" x14ac:dyDescent="0.25">
      <c r="A17" s="3" t="s">
        <v>50</v>
      </c>
      <c r="B17" s="3">
        <v>274</v>
      </c>
      <c r="C17" s="2">
        <v>35563088.270000003</v>
      </c>
      <c r="D17" s="3">
        <v>49</v>
      </c>
      <c r="E17" s="2">
        <v>10901145</v>
      </c>
      <c r="F17" s="4">
        <f>SUM(B17-D17)</f>
        <v>225</v>
      </c>
      <c r="G17" s="4">
        <f>SUM(C17-E17)</f>
        <v>24661943.270000003</v>
      </c>
    </row>
    <row r="18" spans="1:7" x14ac:dyDescent="0.25">
      <c r="A18" s="3" t="s">
        <v>52</v>
      </c>
      <c r="B18" s="3">
        <v>0</v>
      </c>
      <c r="C18" s="2">
        <v>0</v>
      </c>
      <c r="D18" s="3">
        <v>3</v>
      </c>
      <c r="E18" s="2">
        <v>302347.65999999997</v>
      </c>
      <c r="F18" s="4">
        <f>SUM(B18-D18)</f>
        <v>-3</v>
      </c>
      <c r="G18" s="4">
        <f>SUM(C18-E18)</f>
        <v>-302347.65999999997</v>
      </c>
    </row>
    <row r="19" spans="1:7" x14ac:dyDescent="0.25">
      <c r="A19" s="3" t="s">
        <v>53</v>
      </c>
      <c r="B19" s="3">
        <v>90</v>
      </c>
      <c r="C19" s="2">
        <v>14317894.24</v>
      </c>
      <c r="D19" s="3">
        <v>38</v>
      </c>
      <c r="E19" s="2">
        <v>6976529.7400000002</v>
      </c>
      <c r="F19" s="4">
        <f>SUM(B19-D19)</f>
        <v>52</v>
      </c>
      <c r="G19" s="4">
        <f>SUM(C19-E19)</f>
        <v>7341364.5</v>
      </c>
    </row>
    <row r="20" spans="1:7" x14ac:dyDescent="0.25">
      <c r="A20" s="3" t="s">
        <v>54</v>
      </c>
      <c r="B20" s="3">
        <v>0</v>
      </c>
      <c r="C20" s="2">
        <v>0</v>
      </c>
      <c r="D20" s="3">
        <v>3</v>
      </c>
      <c r="E20" s="2">
        <v>94348</v>
      </c>
      <c r="F20" s="4">
        <f>SUM(B20-D20)</f>
        <v>-3</v>
      </c>
      <c r="G20" s="4">
        <f>SUM(C20-E20)</f>
        <v>-94348</v>
      </c>
    </row>
    <row r="21" spans="1:7" x14ac:dyDescent="0.25">
      <c r="A21" s="3" t="s">
        <v>14</v>
      </c>
      <c r="B21" s="3">
        <v>113</v>
      </c>
      <c r="C21" s="2">
        <v>24294185.59</v>
      </c>
      <c r="D21" s="3">
        <v>10</v>
      </c>
      <c r="E21" s="2">
        <v>835119</v>
      </c>
      <c r="F21" s="4">
        <f>SUM(B21-D21)</f>
        <v>103</v>
      </c>
      <c r="G21" s="4">
        <f>SUM(C21-E21)</f>
        <v>23459066.59</v>
      </c>
    </row>
    <row r="22" spans="1:7" x14ac:dyDescent="0.25">
      <c r="A22" s="3" t="s">
        <v>56</v>
      </c>
      <c r="B22" s="3">
        <v>0</v>
      </c>
      <c r="C22" s="2">
        <v>0</v>
      </c>
      <c r="D22" s="3">
        <v>65</v>
      </c>
      <c r="E22" s="2">
        <v>3509033.76</v>
      </c>
      <c r="F22" s="4">
        <f>SUM(B22-D22)</f>
        <v>-65</v>
      </c>
      <c r="G22" s="4">
        <f>SUM(C22-E22)</f>
        <v>-3509033.76</v>
      </c>
    </row>
    <row r="23" spans="1:7" x14ac:dyDescent="0.25">
      <c r="A23" s="3" t="s">
        <v>58</v>
      </c>
      <c r="B23" s="3">
        <v>6</v>
      </c>
      <c r="C23" s="2">
        <v>726460.44</v>
      </c>
      <c r="D23" s="3">
        <v>8</v>
      </c>
      <c r="E23" s="2">
        <v>2414161.04</v>
      </c>
      <c r="F23" s="4">
        <f>SUM(B23-D23)</f>
        <v>-2</v>
      </c>
      <c r="G23" s="4">
        <f>SUM(C23-E23)</f>
        <v>-1687700.6</v>
      </c>
    </row>
    <row r="24" spans="1:7" x14ac:dyDescent="0.25">
      <c r="A24" s="3" t="s">
        <v>59</v>
      </c>
      <c r="B24" s="3">
        <v>243</v>
      </c>
      <c r="C24" s="2">
        <v>34219346.350000001</v>
      </c>
      <c r="D24" s="3">
        <v>89</v>
      </c>
      <c r="E24" s="2">
        <v>27208058.039999999</v>
      </c>
      <c r="F24" s="4">
        <f>SUM(B24-D24)</f>
        <v>154</v>
      </c>
      <c r="G24" s="4">
        <f>SUM(C24-E24)</f>
        <v>7011288.3100000024</v>
      </c>
    </row>
    <row r="25" spans="1:7" x14ac:dyDescent="0.25">
      <c r="A25" s="3" t="s">
        <v>60</v>
      </c>
      <c r="B25" s="3">
        <v>0</v>
      </c>
      <c r="C25" s="2">
        <v>0</v>
      </c>
      <c r="D25" s="3">
        <v>20</v>
      </c>
      <c r="E25" s="2">
        <v>494032.74</v>
      </c>
      <c r="F25" s="4">
        <f>SUM(B25-D25)</f>
        <v>-20</v>
      </c>
      <c r="G25" s="4">
        <f>SUM(C25-E25)</f>
        <v>-494032.74</v>
      </c>
    </row>
    <row r="26" spans="1:7" x14ac:dyDescent="0.25">
      <c r="A26" s="25" t="s">
        <v>71</v>
      </c>
      <c r="B26" s="25">
        <f>SUM(B2:B25)</f>
        <v>1232</v>
      </c>
      <c r="C26" s="32">
        <f>SUM(C2:C25)</f>
        <v>187234747.38</v>
      </c>
      <c r="D26" s="32">
        <f>SUM(D2:D25)</f>
        <v>1232</v>
      </c>
      <c r="E26" s="32">
        <f>SUM(E2:E25)</f>
        <v>187234747.38</v>
      </c>
      <c r="F26" s="33"/>
      <c r="G26" s="33"/>
    </row>
  </sheetData>
  <sortState xmlns:xlrd2="http://schemas.microsoft.com/office/spreadsheetml/2017/richdata2" ref="A2:G26">
    <sortCondition ref="A2:A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99DE8-1F28-4118-8DA1-32B70D5C4DA8}">
  <dimension ref="A1:G25"/>
  <sheetViews>
    <sheetView workbookViewId="0">
      <selection activeCell="D31" sqref="D31"/>
    </sheetView>
  </sheetViews>
  <sheetFormatPr defaultRowHeight="15" x14ac:dyDescent="0.25"/>
  <cols>
    <col min="1" max="1" width="22.28515625" customWidth="1"/>
    <col min="2" max="2" width="23.140625" customWidth="1"/>
    <col min="3" max="3" width="16.7109375" customWidth="1"/>
    <col min="4" max="4" width="22.7109375" customWidth="1"/>
    <col min="5" max="5" width="14.85546875" customWidth="1"/>
    <col min="6" max="6" width="17" customWidth="1"/>
    <col min="7" max="7" width="16.85546875" customWidth="1"/>
  </cols>
  <sheetData>
    <row r="1" spans="1:7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9" t="s">
        <v>27</v>
      </c>
      <c r="G1" s="29" t="s">
        <v>28</v>
      </c>
    </row>
    <row r="2" spans="1:7" x14ac:dyDescent="0.25">
      <c r="A2" s="3" t="s">
        <v>37</v>
      </c>
      <c r="B2" s="3">
        <v>7</v>
      </c>
      <c r="C2" s="2">
        <v>905013.15</v>
      </c>
      <c r="D2" s="3">
        <v>3</v>
      </c>
      <c r="E2" s="2">
        <v>175192.64</v>
      </c>
      <c r="F2" s="4">
        <f t="shared" ref="F2:F24" si="0">SUM(B2-D2)</f>
        <v>4</v>
      </c>
      <c r="G2" s="4">
        <f t="shared" ref="G2:G24" si="1">SUM(C2-E2)</f>
        <v>729820.51</v>
      </c>
    </row>
    <row r="3" spans="1:7" x14ac:dyDescent="0.25">
      <c r="A3" s="3" t="s">
        <v>38</v>
      </c>
      <c r="B3" s="3">
        <v>33</v>
      </c>
      <c r="C3" s="2">
        <v>5068846.22</v>
      </c>
      <c r="D3" s="3">
        <v>69</v>
      </c>
      <c r="E3" s="2">
        <v>11982812.27</v>
      </c>
      <c r="F3" s="4">
        <f t="shared" si="0"/>
        <v>-36</v>
      </c>
      <c r="G3" s="4">
        <f t="shared" si="1"/>
        <v>-6913966.0499999998</v>
      </c>
    </row>
    <row r="4" spans="1:7" x14ac:dyDescent="0.25">
      <c r="A4" s="3" t="s">
        <v>39</v>
      </c>
      <c r="B4" s="3">
        <v>8</v>
      </c>
      <c r="C4" s="2">
        <v>1812228.17</v>
      </c>
      <c r="D4" s="3">
        <v>134</v>
      </c>
      <c r="E4" s="2">
        <v>19514361.550000001</v>
      </c>
      <c r="F4" s="4">
        <f t="shared" si="0"/>
        <v>-126</v>
      </c>
      <c r="G4" s="4">
        <f t="shared" si="1"/>
        <v>-17702133.380000003</v>
      </c>
    </row>
    <row r="5" spans="1:7" x14ac:dyDescent="0.25">
      <c r="A5" s="3" t="s">
        <v>18</v>
      </c>
      <c r="B5" s="3">
        <v>0</v>
      </c>
      <c r="C5" s="2">
        <v>0</v>
      </c>
      <c r="D5" s="3">
        <v>8</v>
      </c>
      <c r="E5" s="2">
        <v>1535402.21</v>
      </c>
      <c r="F5" s="4">
        <f t="shared" si="0"/>
        <v>-8</v>
      </c>
      <c r="G5" s="4">
        <f t="shared" si="1"/>
        <v>-1535402.21</v>
      </c>
    </row>
    <row r="6" spans="1:7" x14ac:dyDescent="0.25">
      <c r="A6" s="3" t="s">
        <v>72</v>
      </c>
      <c r="B6" s="3">
        <v>0</v>
      </c>
      <c r="C6" s="2">
        <v>0</v>
      </c>
      <c r="D6" s="3">
        <v>8</v>
      </c>
      <c r="E6" s="2">
        <v>3653562.52</v>
      </c>
      <c r="F6" s="4">
        <f t="shared" si="0"/>
        <v>-8</v>
      </c>
      <c r="G6" s="4">
        <f t="shared" si="1"/>
        <v>-3653562.52</v>
      </c>
    </row>
    <row r="7" spans="1:7" x14ac:dyDescent="0.25">
      <c r="A7" s="3" t="s">
        <v>66</v>
      </c>
      <c r="B7" s="3">
        <v>0</v>
      </c>
      <c r="C7" s="2">
        <v>0</v>
      </c>
      <c r="D7" s="3">
        <v>6</v>
      </c>
      <c r="E7" s="2">
        <v>745507.52</v>
      </c>
      <c r="F7" s="4">
        <f t="shared" si="0"/>
        <v>-6</v>
      </c>
      <c r="G7" s="4">
        <f t="shared" si="1"/>
        <v>-745507.52</v>
      </c>
    </row>
    <row r="8" spans="1:7" x14ac:dyDescent="0.25">
      <c r="A8" s="3" t="s">
        <v>73</v>
      </c>
      <c r="B8" s="3">
        <v>163</v>
      </c>
      <c r="C8" s="2">
        <v>23325996.890000001</v>
      </c>
      <c r="D8" s="3">
        <v>34</v>
      </c>
      <c r="E8" s="2">
        <v>7631004.2599999998</v>
      </c>
      <c r="F8" s="4">
        <f t="shared" si="0"/>
        <v>129</v>
      </c>
      <c r="G8" s="4">
        <f t="shared" si="1"/>
        <v>15694992.630000001</v>
      </c>
    </row>
    <row r="9" spans="1:7" x14ac:dyDescent="0.25">
      <c r="A9" s="3" t="s">
        <v>17</v>
      </c>
      <c r="B9" s="3">
        <v>36</v>
      </c>
      <c r="C9" s="2">
        <v>6945058.9699999997</v>
      </c>
      <c r="D9" s="3">
        <v>21</v>
      </c>
      <c r="E9" s="2">
        <v>4481795.75</v>
      </c>
      <c r="F9" s="4">
        <f t="shared" si="0"/>
        <v>15</v>
      </c>
      <c r="G9" s="4">
        <f t="shared" si="1"/>
        <v>2463263.2199999997</v>
      </c>
    </row>
    <row r="10" spans="1:7" x14ac:dyDescent="0.25">
      <c r="A10" s="3" t="s">
        <v>45</v>
      </c>
      <c r="B10" s="3">
        <v>196</v>
      </c>
      <c r="C10" s="2">
        <v>31590783.140000001</v>
      </c>
      <c r="D10" s="3">
        <v>82</v>
      </c>
      <c r="E10" s="2">
        <v>10488249.1</v>
      </c>
      <c r="F10" s="4">
        <f t="shared" si="0"/>
        <v>114</v>
      </c>
      <c r="G10" s="4">
        <f t="shared" si="1"/>
        <v>21102534.039999999</v>
      </c>
    </row>
    <row r="11" spans="1:7" x14ac:dyDescent="0.25">
      <c r="A11" s="3" t="s">
        <v>46</v>
      </c>
      <c r="B11" s="3">
        <v>7</v>
      </c>
      <c r="C11" s="2">
        <v>563902.43000000005</v>
      </c>
      <c r="D11" s="3">
        <v>26</v>
      </c>
      <c r="E11" s="2">
        <v>9385223.5600000005</v>
      </c>
      <c r="F11" s="4">
        <f t="shared" si="0"/>
        <v>-19</v>
      </c>
      <c r="G11" s="4">
        <f t="shared" si="1"/>
        <v>-8821321.1300000008</v>
      </c>
    </row>
    <row r="12" spans="1:7" x14ac:dyDescent="0.25">
      <c r="A12" s="3" t="s">
        <v>47</v>
      </c>
      <c r="B12" s="3">
        <v>18</v>
      </c>
      <c r="C12" s="2">
        <v>3452183.02</v>
      </c>
      <c r="D12" s="3">
        <v>861</v>
      </c>
      <c r="E12" s="2">
        <v>99350314.75</v>
      </c>
      <c r="F12" s="4">
        <f t="shared" si="0"/>
        <v>-843</v>
      </c>
      <c r="G12" s="4">
        <f t="shared" si="1"/>
        <v>-95898131.730000004</v>
      </c>
    </row>
    <row r="13" spans="1:7" x14ac:dyDescent="0.25">
      <c r="A13" s="3" t="s">
        <v>48</v>
      </c>
      <c r="B13" s="3">
        <v>82</v>
      </c>
      <c r="C13" s="2">
        <v>14840608.48</v>
      </c>
      <c r="D13" s="3">
        <v>49</v>
      </c>
      <c r="E13" s="2">
        <v>6198548</v>
      </c>
      <c r="F13" s="4">
        <f t="shared" si="0"/>
        <v>33</v>
      </c>
      <c r="G13" s="4">
        <f t="shared" si="1"/>
        <v>8642060.4800000004</v>
      </c>
    </row>
    <row r="14" spans="1:7" x14ac:dyDescent="0.25">
      <c r="A14" s="3" t="s">
        <v>49</v>
      </c>
      <c r="B14" s="3">
        <v>0</v>
      </c>
      <c r="C14" s="2">
        <v>0</v>
      </c>
      <c r="D14" s="3">
        <v>6</v>
      </c>
      <c r="E14" s="2">
        <v>375956</v>
      </c>
      <c r="F14" s="4">
        <f t="shared" si="0"/>
        <v>-6</v>
      </c>
      <c r="G14" s="4">
        <f t="shared" si="1"/>
        <v>-375956</v>
      </c>
    </row>
    <row r="15" spans="1:7" x14ac:dyDescent="0.25">
      <c r="A15" s="3" t="s">
        <v>26</v>
      </c>
      <c r="B15" s="3">
        <v>0</v>
      </c>
      <c r="C15" s="2">
        <v>0</v>
      </c>
      <c r="D15" s="3">
        <v>12</v>
      </c>
      <c r="E15" s="2">
        <v>3051705.72</v>
      </c>
      <c r="F15" s="4">
        <f t="shared" si="0"/>
        <v>-12</v>
      </c>
      <c r="G15" s="4">
        <f t="shared" si="1"/>
        <v>-3051705.72</v>
      </c>
    </row>
    <row r="16" spans="1:7" x14ac:dyDescent="0.25">
      <c r="A16" s="3" t="s">
        <v>50</v>
      </c>
      <c r="B16" s="3">
        <v>392</v>
      </c>
      <c r="C16" s="2">
        <v>51199259.520000003</v>
      </c>
      <c r="D16" s="3">
        <v>61</v>
      </c>
      <c r="E16" s="2">
        <v>13389257</v>
      </c>
      <c r="F16" s="4">
        <f t="shared" si="0"/>
        <v>331</v>
      </c>
      <c r="G16" s="4">
        <f t="shared" si="1"/>
        <v>37810002.520000003</v>
      </c>
    </row>
    <row r="17" spans="1:7" x14ac:dyDescent="0.25">
      <c r="A17" s="3" t="s">
        <v>51</v>
      </c>
      <c r="B17" s="3">
        <v>0</v>
      </c>
      <c r="C17" s="2">
        <v>0</v>
      </c>
      <c r="D17" s="3">
        <v>5</v>
      </c>
      <c r="E17" s="2">
        <v>451796</v>
      </c>
      <c r="F17" s="4">
        <f t="shared" si="0"/>
        <v>-5</v>
      </c>
      <c r="G17" s="4">
        <f t="shared" si="1"/>
        <v>-451796</v>
      </c>
    </row>
    <row r="18" spans="1:7" x14ac:dyDescent="0.25">
      <c r="A18" s="3" t="s">
        <v>53</v>
      </c>
      <c r="B18" s="3">
        <v>175</v>
      </c>
      <c r="C18" s="2">
        <v>22639692.66</v>
      </c>
      <c r="D18" s="3">
        <v>53</v>
      </c>
      <c r="E18" s="2">
        <v>10014600.189999999</v>
      </c>
      <c r="F18" s="4">
        <f t="shared" si="0"/>
        <v>122</v>
      </c>
      <c r="G18" s="4">
        <f t="shared" si="1"/>
        <v>12625092.470000001</v>
      </c>
    </row>
    <row r="19" spans="1:7" x14ac:dyDescent="0.25">
      <c r="A19" s="3" t="s">
        <v>54</v>
      </c>
      <c r="B19" s="3">
        <v>0</v>
      </c>
      <c r="C19" s="2">
        <v>0</v>
      </c>
      <c r="D19" s="3">
        <v>1</v>
      </c>
      <c r="E19" s="2">
        <v>73032</v>
      </c>
      <c r="F19" s="4">
        <f t="shared" si="0"/>
        <v>-1</v>
      </c>
      <c r="G19" s="4">
        <f t="shared" si="1"/>
        <v>-73032</v>
      </c>
    </row>
    <row r="20" spans="1:7" x14ac:dyDescent="0.25">
      <c r="A20" s="3" t="s">
        <v>14</v>
      </c>
      <c r="B20" s="3">
        <v>121</v>
      </c>
      <c r="C20" s="2">
        <v>28262456.98</v>
      </c>
      <c r="D20" s="3">
        <v>4</v>
      </c>
      <c r="E20" s="2">
        <v>39836</v>
      </c>
      <c r="F20" s="4">
        <f t="shared" si="0"/>
        <v>117</v>
      </c>
      <c r="G20" s="4">
        <f t="shared" si="1"/>
        <v>28222620.98</v>
      </c>
    </row>
    <row r="21" spans="1:7" x14ac:dyDescent="0.25">
      <c r="A21" s="3" t="s">
        <v>56</v>
      </c>
      <c r="B21" s="3">
        <v>0</v>
      </c>
      <c r="C21" s="2">
        <v>0</v>
      </c>
      <c r="D21" s="3">
        <v>57</v>
      </c>
      <c r="E21" s="2">
        <v>6006436.5899999999</v>
      </c>
      <c r="F21" s="4">
        <f t="shared" si="0"/>
        <v>-57</v>
      </c>
      <c r="G21" s="4">
        <f t="shared" si="1"/>
        <v>-6006436.5899999999</v>
      </c>
    </row>
    <row r="22" spans="1:7" x14ac:dyDescent="0.25">
      <c r="A22" s="3" t="s">
        <v>57</v>
      </c>
      <c r="B22" s="3">
        <v>0</v>
      </c>
      <c r="C22" s="2">
        <v>0</v>
      </c>
      <c r="D22" s="3">
        <v>7</v>
      </c>
      <c r="E22" s="2">
        <v>240670.85</v>
      </c>
      <c r="F22" s="4">
        <f t="shared" si="0"/>
        <v>-7</v>
      </c>
      <c r="G22" s="4">
        <f t="shared" si="1"/>
        <v>-240670.85</v>
      </c>
    </row>
    <row r="23" spans="1:7" x14ac:dyDescent="0.25">
      <c r="A23" s="3" t="s">
        <v>59</v>
      </c>
      <c r="B23" s="3">
        <v>370</v>
      </c>
      <c r="C23" s="2">
        <v>46640907.710000001</v>
      </c>
      <c r="D23" s="3">
        <v>86</v>
      </c>
      <c r="E23" s="2">
        <v>27949295.800000001</v>
      </c>
      <c r="F23" s="4">
        <f t="shared" si="0"/>
        <v>284</v>
      </c>
      <c r="G23" s="4">
        <f t="shared" si="1"/>
        <v>18691611.91</v>
      </c>
    </row>
    <row r="24" spans="1:7" x14ac:dyDescent="0.25">
      <c r="A24" s="3" t="s">
        <v>60</v>
      </c>
      <c r="B24" s="3">
        <v>0</v>
      </c>
      <c r="C24" s="2">
        <v>0</v>
      </c>
      <c r="D24" s="3">
        <v>15</v>
      </c>
      <c r="E24" s="2">
        <v>512377.06</v>
      </c>
      <c r="F24" s="4">
        <f t="shared" si="0"/>
        <v>-15</v>
      </c>
      <c r="G24" s="4">
        <f t="shared" si="1"/>
        <v>-512377.06</v>
      </c>
    </row>
    <row r="25" spans="1:7" x14ac:dyDescent="0.25">
      <c r="A25" s="25" t="s">
        <v>74</v>
      </c>
      <c r="B25" s="32">
        <f>SUM(B2:B24)</f>
        <v>1608</v>
      </c>
      <c r="C25" s="32">
        <f>SUM(C2:C24)</f>
        <v>237246937.34</v>
      </c>
      <c r="D25" s="32">
        <f>SUM(D2:D24)</f>
        <v>1608</v>
      </c>
      <c r="E25" s="32">
        <f>SUM(E2:E24)</f>
        <v>237246937.34</v>
      </c>
      <c r="F25" s="33"/>
      <c r="G2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Totalt 2022</vt:lpstr>
      <vt:lpstr>Q1 2022</vt:lpstr>
      <vt:lpstr>Q2 2022</vt:lpstr>
      <vt:lpstr>Q3 2022</vt:lpstr>
      <vt:lpstr>Q4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Daiva Mills</cp:lastModifiedBy>
  <dcterms:created xsi:type="dcterms:W3CDTF">2023-02-23T10:11:01Z</dcterms:created>
  <dcterms:modified xsi:type="dcterms:W3CDTF">2023-03-21T14:26:02Z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2023-02-23T10:11:38Z</vt:lpwstr>
  </property>
  <property fmtid="{D5CDD505-2E9C-101B-9397-08002B2CF9AE}" pid="6" name="MSIP_Label_0d842a68-ad7d-4a83-8399-dc200610c472_Method">
    <vt:lpwstr>Privileged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665d6f99-e770-465c-9fe5-ae6ba9a1f101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-780308104</vt:i4>
  </property>
  <property fmtid="{D5CDD505-2E9C-101B-9397-08002B2CF9AE}" pid="12" name="_NewReviewCycle">
    <vt:lpwstr/>
  </property>
  <property fmtid="{D5CDD505-2E9C-101B-9397-08002B2CF9AE}" pid="13" name="_EmailSubject">
    <vt:lpwstr>2 statistik dokument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</Properties>
</file>